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9" i="2"/>
  <c r="C9"/>
  <c r="B9"/>
  <c r="D22"/>
  <c r="C22"/>
  <c r="B22"/>
  <c r="D21"/>
  <c r="C21"/>
  <c r="B21"/>
  <c r="D20"/>
  <c r="C20"/>
  <c r="B20"/>
  <c r="D19"/>
  <c r="C19"/>
  <c r="B19"/>
  <c r="E20" l="1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8"/>
  <c r="C8"/>
  <c r="B8"/>
  <c r="D7"/>
  <c r="C7"/>
  <c r="B7"/>
  <c r="D6"/>
  <c r="C6"/>
  <c r="B6"/>
  <c r="F6" l="1"/>
  <c r="E22"/>
  <c r="E6"/>
  <c r="F8"/>
  <c r="F9"/>
  <c r="F10"/>
  <c r="E11"/>
  <c r="E12"/>
  <c r="E13"/>
  <c r="E14"/>
  <c r="F16"/>
  <c r="E15"/>
  <c r="F18"/>
  <c r="E19"/>
  <c r="F21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<sst xmlns="http://schemas.openxmlformats.org/spreadsheetml/2006/main" count="85" uniqueCount="61">
  <si>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</si>
  <si>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</si>
  <si>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</si>
  <si>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</si>
  <si>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</si>
  <si>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</si>
  <si>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</si>
  <si>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</si>
  <si>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</si>
  <si>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</si>
  <si>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</si>
  <si>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</si>
  <si>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</si>
  <si>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</si>
  <si>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</si>
  <si>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</si>
  <si>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</si>
  <si>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</si>
  <si>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</si>
  <si>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</si>
  <si>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</si>
  <si>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</si>
  <si>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</si>
  <si>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</si>
  <si>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</si>
  <si>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</si>
  <si>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</si>
  <si>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</si>
  <si>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</si>
  <si>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</si>
  <si>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</si>
  <si>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</si>
  <si>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</si>
  <si>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</si>
  <si>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</si>
  <si>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</si>
  <si>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</si>
  <si>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</si>
  <si>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</si>
  <si>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</si>
  <si>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</si>
  <si>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</si>
  <si>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</si>
  <si>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</si>
  <si>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</si>
  <si>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</si>
  <si>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</si>
  <si>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</si>
  <si>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</si>
  <si>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</si>
  <si>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</si>
  <si>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</si>
  <si>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</si>
  <si>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</si>
  <si>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</si>
  <si>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</si>
  <si>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</si>
  <si>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</si>
  <si>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</si>
  <si>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</si>
  <si>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Maggio 2015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</si>
</sst>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7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22" fontId="0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opLeftCell="B1" workbookViewId="0">
      <selection activeCell="E30" sqref="E30"/>
    </sheetView>
  </sheetViews>
  <sheetFormatPr defaultRowHeight="12.75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12.75" customHeight="1">
      <c r="A2" s="6" t="s">
        <v>33</v>
      </c>
      <c r="B2" s="6" t="s">
        <v>34</v>
      </c>
      <c r="C2" s="13">
        <v>1</v>
      </c>
      <c r="D2" s="13">
        <v>31</v>
      </c>
      <c r="E2" s="13">
        <v>0</v>
      </c>
      <c r="F2" s="13">
        <v>100</v>
      </c>
      <c r="G2" s="13">
        <v>0</v>
      </c>
      <c r="H2" s="6"/>
    </row>
    <row r="3" spans="1:8" ht="12.75" customHeight="1">
      <c r="A3" s="6" t="s">
        <v>33</v>
      </c>
      <c r="B3" s="6" t="s">
        <v>35</v>
      </c>
      <c r="C3" s="13">
        <v>447.58</v>
      </c>
      <c r="D3" s="13">
        <v>13875</v>
      </c>
      <c r="E3" s="13">
        <v>2677</v>
      </c>
      <c r="F3" s="13">
        <v>80.709999999999994</v>
      </c>
      <c r="G3" s="13">
        <v>19.29</v>
      </c>
      <c r="H3" s="6"/>
    </row>
    <row r="4" spans="1:8" ht="12.75" customHeight="1">
      <c r="A4" s="6" t="s">
        <v>33</v>
      </c>
      <c r="B4" s="6" t="s">
        <v>36</v>
      </c>
      <c r="C4" s="13">
        <v>363</v>
      </c>
      <c r="D4" s="13">
        <v>11253</v>
      </c>
      <c r="E4" s="13">
        <v>2242</v>
      </c>
      <c r="F4" s="13">
        <v>80.08</v>
      </c>
      <c r="G4" s="13">
        <v>19.920000000000002</v>
      </c>
      <c r="H4" s="6"/>
    </row>
    <row r="5" spans="1:8" ht="12.75" customHeight="1">
      <c r="A5" s="6" t="s">
        <v>33</v>
      </c>
      <c r="B5" s="6" t="s">
        <v>37</v>
      </c>
      <c r="C5" s="13">
        <v>50</v>
      </c>
      <c r="D5" s="13">
        <v>1550</v>
      </c>
      <c r="E5" s="13">
        <v>333</v>
      </c>
      <c r="F5" s="13">
        <v>78.52</v>
      </c>
      <c r="G5" s="13">
        <v>21.48</v>
      </c>
      <c r="H5" s="6"/>
    </row>
    <row r="6" spans="1:8" ht="12.75" customHeight="1">
      <c r="A6" s="6" t="s">
        <v>33</v>
      </c>
      <c r="B6" s="6" t="s">
        <v>38</v>
      </c>
      <c r="C6" s="13">
        <v>22</v>
      </c>
      <c r="D6" s="13">
        <v>682</v>
      </c>
      <c r="E6" s="13">
        <v>98</v>
      </c>
      <c r="F6" s="13">
        <v>85.63</v>
      </c>
      <c r="G6" s="13">
        <v>14.37</v>
      </c>
      <c r="H6" s="6"/>
    </row>
    <row r="7" spans="1:8" ht="12.75" customHeight="1">
      <c r="A7" s="6" t="s">
        <v>33</v>
      </c>
      <c r="B7" s="6" t="s">
        <v>39</v>
      </c>
      <c r="C7" s="13">
        <v>260.02999999999997</v>
      </c>
      <c r="D7" s="13">
        <v>8061</v>
      </c>
      <c r="E7" s="13">
        <v>1795</v>
      </c>
      <c r="F7" s="13">
        <v>77.73</v>
      </c>
      <c r="G7" s="13">
        <v>22.27</v>
      </c>
      <c r="H7" s="6"/>
    </row>
    <row r="8" spans="1:8" ht="12.75" customHeight="1">
      <c r="A8" s="6" t="s">
        <v>33</v>
      </c>
      <c r="B8" s="6" t="s">
        <v>40</v>
      </c>
      <c r="C8" s="13">
        <v>356.65</v>
      </c>
      <c r="D8" s="13">
        <v>11056</v>
      </c>
      <c r="E8" s="13">
        <v>2404</v>
      </c>
      <c r="F8" s="13">
        <v>78.260000000000005</v>
      </c>
      <c r="G8" s="13">
        <v>21.74</v>
      </c>
      <c r="H8" s="6"/>
    </row>
    <row r="9" spans="1:8" ht="12.75" customHeight="1">
      <c r="A9" s="6" t="s">
        <v>33</v>
      </c>
      <c r="B9" s="6" t="s">
        <v>41</v>
      </c>
      <c r="C9" s="13">
        <v>1172</v>
      </c>
      <c r="D9" s="13">
        <v>36332</v>
      </c>
      <c r="E9" s="13">
        <v>8142</v>
      </c>
      <c r="F9" s="13">
        <v>77.59</v>
      </c>
      <c r="G9" s="13">
        <v>22.41</v>
      </c>
      <c r="H9" s="6"/>
    </row>
    <row r="10" spans="1:8" ht="12.75" customHeight="1">
      <c r="A10" s="6" t="s">
        <v>33</v>
      </c>
      <c r="B10" s="6" t="s">
        <v>42</v>
      </c>
      <c r="C10" s="13">
        <v>392.84</v>
      </c>
      <c r="D10" s="13">
        <v>12178</v>
      </c>
      <c r="E10" s="13">
        <v>2237</v>
      </c>
      <c r="F10" s="13">
        <v>81.63</v>
      </c>
      <c r="G10" s="13">
        <v>18.37</v>
      </c>
      <c r="H10" s="6"/>
    </row>
    <row r="11" spans="1:8" ht="12.75" customHeight="1">
      <c r="A11" s="6" t="s">
        <v>33</v>
      </c>
      <c r="B11" s="6" t="s">
        <v>43</v>
      </c>
      <c r="C11" s="13">
        <v>61</v>
      </c>
      <c r="D11" s="13">
        <v>1891</v>
      </c>
      <c r="E11" s="13">
        <v>353</v>
      </c>
      <c r="F11" s="13">
        <v>81.33</v>
      </c>
      <c r="G11" s="13">
        <v>18.670000000000002</v>
      </c>
      <c r="H11" s="6"/>
    </row>
    <row r="12" spans="1:8" ht="12.75" customHeight="1">
      <c r="A12" s="6" t="s">
        <v>33</v>
      </c>
      <c r="B12" s="6" t="s">
        <v>44</v>
      </c>
      <c r="C12" s="13">
        <v>56</v>
      </c>
      <c r="D12" s="13">
        <v>1736</v>
      </c>
      <c r="E12" s="13">
        <v>406</v>
      </c>
      <c r="F12" s="13">
        <v>76.61</v>
      </c>
      <c r="G12" s="13">
        <v>23.39</v>
      </c>
      <c r="H12" s="6"/>
    </row>
    <row r="13" spans="1:8" ht="12.75" customHeight="1">
      <c r="A13" s="6" t="s">
        <v>33</v>
      </c>
      <c r="B13" s="6" t="s">
        <v>45</v>
      </c>
      <c r="C13" s="13">
        <v>67</v>
      </c>
      <c r="D13" s="13">
        <v>2077</v>
      </c>
      <c r="E13" s="13">
        <v>419</v>
      </c>
      <c r="F13" s="13">
        <v>79.83</v>
      </c>
      <c r="G13" s="13">
        <v>20.170000000000002</v>
      </c>
      <c r="H13" s="6"/>
    </row>
    <row r="14" spans="1:8" ht="12.75" customHeight="1">
      <c r="A14" s="6" t="s">
        <v>33</v>
      </c>
      <c r="B14" s="6" t="s">
        <v>46</v>
      </c>
      <c r="C14" s="13">
        <v>89</v>
      </c>
      <c r="D14" s="13">
        <v>2759</v>
      </c>
      <c r="E14" s="13">
        <v>444</v>
      </c>
      <c r="F14" s="13">
        <v>83.91</v>
      </c>
      <c r="G14" s="13">
        <v>16.09</v>
      </c>
      <c r="H14" s="6"/>
    </row>
    <row r="15" spans="1:8" ht="12.75" customHeight="1">
      <c r="A15" s="6" t="s">
        <v>33</v>
      </c>
      <c r="B15" s="6" t="s">
        <v>47</v>
      </c>
      <c r="C15" s="13">
        <v>43</v>
      </c>
      <c r="D15" s="13">
        <v>1333</v>
      </c>
      <c r="E15" s="13">
        <v>247</v>
      </c>
      <c r="F15" s="13">
        <v>81.47</v>
      </c>
      <c r="G15" s="13">
        <v>18.53</v>
      </c>
      <c r="H15" s="6"/>
    </row>
    <row r="16" spans="1:8" ht="12.75" customHeight="1">
      <c r="A16" s="6" t="s">
        <v>33</v>
      </c>
      <c r="B16" s="6" t="s">
        <v>48</v>
      </c>
      <c r="C16" s="13">
        <v>61</v>
      </c>
      <c r="D16" s="13">
        <v>1891</v>
      </c>
      <c r="E16" s="13">
        <v>324</v>
      </c>
      <c r="F16" s="13">
        <v>82.87</v>
      </c>
      <c r="G16" s="13">
        <v>17.13</v>
      </c>
      <c r="H16" s="6"/>
    </row>
    <row r="17" spans="1:8" ht="12.75" customHeight="1">
      <c r="A17" s="6" t="s">
        <v>33</v>
      </c>
      <c r="B17" s="6" t="s">
        <v>49</v>
      </c>
      <c r="C17" s="13">
        <v>55</v>
      </c>
      <c r="D17" s="13">
        <v>1705</v>
      </c>
      <c r="E17" s="13">
        <v>205</v>
      </c>
      <c r="F17" s="13">
        <v>87.98</v>
      </c>
      <c r="G17" s="13">
        <v>12.02</v>
      </c>
      <c r="H17" s="6"/>
    </row>
    <row r="18" spans="1:8" ht="12.75" customHeight="1">
      <c r="A18" s="6" t="s">
        <v>33</v>
      </c>
      <c r="B18" s="6" t="s">
        <v>50</v>
      </c>
      <c r="C18" s="13">
        <v>1</v>
      </c>
      <c r="D18" s="13">
        <v>31</v>
      </c>
      <c r="E18" s="13">
        <v>3</v>
      </c>
      <c r="F18" s="13">
        <v>90.32</v>
      </c>
      <c r="G18" s="13">
        <v>9.68</v>
      </c>
      <c r="H18" s="6"/>
    </row>
    <row r="19" spans="1:8" ht="12.75" customHeight="1">
      <c r="A19" s="6" t="s">
        <v>33</v>
      </c>
      <c r="B19" s="6" t="s">
        <v>51</v>
      </c>
      <c r="C19" s="13">
        <v>56</v>
      </c>
      <c r="D19" s="13">
        <v>1736</v>
      </c>
      <c r="E19" s="13">
        <v>230</v>
      </c>
      <c r="F19" s="13">
        <v>86.75</v>
      </c>
      <c r="G19" s="13">
        <v>13.25</v>
      </c>
      <c r="H19" s="6"/>
    </row>
    <row r="20" spans="1:8" ht="16.5" customHeight="1">
      <c r="A20" s="6" t="s">
        <v>33</v>
      </c>
      <c r="B20" s="6" t="s">
        <v>52</v>
      </c>
      <c r="C20" s="13">
        <v>3</v>
      </c>
      <c r="D20" s="13">
        <v>93</v>
      </c>
      <c r="E20" s="13">
        <v>9</v>
      </c>
      <c r="F20" s="13">
        <v>90.32</v>
      </c>
      <c r="G20" s="13">
        <v>9.68</v>
      </c>
      <c r="H20" s="6"/>
    </row>
    <row r="21" spans="1:8" ht="12.75" customHeight="1">
      <c r="A21" s="6" t="s">
        <v>33</v>
      </c>
      <c r="B21" s="6" t="s">
        <v>53</v>
      </c>
      <c r="C21" s="13">
        <v>1</v>
      </c>
      <c r="D21" s="13">
        <v>31</v>
      </c>
      <c r="E21" s="13">
        <v>5</v>
      </c>
      <c r="F21" s="13">
        <v>83.87</v>
      </c>
      <c r="G21" s="13">
        <v>16.13</v>
      </c>
      <c r="H21" s="6"/>
    </row>
    <row r="22" spans="1:8" ht="12.75" customHeight="1">
      <c r="A22" s="6" t="s">
        <v>33</v>
      </c>
      <c r="B22" s="6" t="s">
        <v>54</v>
      </c>
      <c r="C22" s="13">
        <v>195</v>
      </c>
      <c r="D22" s="13">
        <v>6045</v>
      </c>
      <c r="E22" s="13">
        <v>1105</v>
      </c>
      <c r="F22" s="13">
        <v>81.72</v>
      </c>
      <c r="G22" s="13">
        <v>18.28</v>
      </c>
      <c r="H22" s="6"/>
    </row>
    <row r="23" spans="1:8" ht="12.75" customHeight="1">
      <c r="A23" s="6" t="s">
        <v>33</v>
      </c>
      <c r="B23" s="6" t="s">
        <v>55</v>
      </c>
      <c r="C23" s="13">
        <v>146</v>
      </c>
      <c r="D23" s="13">
        <v>4526</v>
      </c>
      <c r="E23" s="13">
        <v>794</v>
      </c>
      <c r="F23" s="13">
        <v>82.46</v>
      </c>
      <c r="G23" s="13">
        <v>17.54</v>
      </c>
      <c r="H23" s="6"/>
    </row>
    <row r="24" spans="1:8" ht="12.75" customHeight="1">
      <c r="A24" s="6" t="s">
        <v>33</v>
      </c>
      <c r="B24" s="6" t="s">
        <v>56</v>
      </c>
      <c r="C24" s="13">
        <v>256.49</v>
      </c>
      <c r="D24" s="13">
        <v>7951.19</v>
      </c>
      <c r="E24" s="13">
        <v>1047.69</v>
      </c>
      <c r="F24" s="13">
        <v>86.82</v>
      </c>
      <c r="G24" s="13">
        <v>13.18</v>
      </c>
      <c r="H24" s="6"/>
    </row>
    <row r="25" spans="1:8" ht="12.75" customHeight="1">
      <c r="A25" s="6" t="s">
        <v>33</v>
      </c>
      <c r="B25" s="6" t="s">
        <v>57</v>
      </c>
      <c r="C25" s="13">
        <v>117</v>
      </c>
      <c r="D25" s="13">
        <v>3627</v>
      </c>
      <c r="E25" s="13">
        <v>592</v>
      </c>
      <c r="F25" s="13">
        <v>83.68</v>
      </c>
      <c r="G25" s="13">
        <v>16.32</v>
      </c>
      <c r="H25" s="6"/>
    </row>
    <row r="26" spans="1:8" ht="12.75" customHeight="1">
      <c r="A26" s="6" t="s">
        <v>33</v>
      </c>
      <c r="B26" s="6" t="s">
        <v>58</v>
      </c>
      <c r="C26" s="13">
        <v>166.57</v>
      </c>
      <c r="D26" s="13">
        <v>5163.8100000000004</v>
      </c>
      <c r="E26" s="13">
        <v>589.30999999999995</v>
      </c>
      <c r="F26" s="13">
        <v>88.59</v>
      </c>
      <c r="G26" s="13">
        <v>11.41</v>
      </c>
      <c r="H26" s="6"/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I18" sqref="I18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>
      <c r="E1" s="12"/>
    </row>
    <row r="2" spans="1:6" ht="21" thickBot="1">
      <c r="A2" s="9" t="s">
        <v>60</v>
      </c>
      <c r="B2" s="10"/>
      <c r="C2" s="10"/>
      <c r="D2" s="10"/>
      <c r="E2" s="10"/>
      <c r="F2" s="11"/>
    </row>
    <row r="4" spans="1:6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>
      <c r="A5" s="5">
        <v>42125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7" t="s">
        <v>12</v>
      </c>
      <c r="B6" s="7">
        <f>datiEstrattiAREAS!C3</f>
        <v>447.58</v>
      </c>
      <c r="C6" s="7">
        <f>datiEstrattiAREAS!D3</f>
        <v>13875</v>
      </c>
      <c r="D6" s="7">
        <f>datiEstrattiAREAS!E3</f>
        <v>2677</v>
      </c>
      <c r="E6" s="8">
        <f>D6/C6*100</f>
        <v>19.293693693693694</v>
      </c>
      <c r="F6" s="8">
        <f>(C6-D6)/C6*100</f>
        <v>80.706306306306303</v>
      </c>
    </row>
    <row r="7" spans="1:6">
      <c r="A7" s="7" t="s">
        <v>13</v>
      </c>
      <c r="B7" s="7">
        <f>datiEstrattiAREAS!C4+datiEstrattiAREAS!C5+datiEstrattiAREAS!C6</f>
        <v>435</v>
      </c>
      <c r="C7" s="7">
        <f>datiEstrattiAREAS!D4+datiEstrattiAREAS!D5+datiEstrattiAREAS!D6</f>
        <v>13485</v>
      </c>
      <c r="D7" s="7">
        <f>datiEstrattiAREAS!E4+datiEstrattiAREAS!E5+datiEstrattiAREAS!E6</f>
        <v>2673</v>
      </c>
      <c r="E7" s="8">
        <f>D7/C7*100</f>
        <v>19.822024471635149</v>
      </c>
      <c r="F7" s="8">
        <f>(C7-D7)/C7*100</f>
        <v>80.177975528364854</v>
      </c>
    </row>
    <row r="8" spans="1:6">
      <c r="A8" s="7" t="s">
        <v>14</v>
      </c>
      <c r="B8" s="7">
        <f>datiEstrattiAREAS!C8</f>
        <v>356.65</v>
      </c>
      <c r="C8" s="7">
        <f>datiEstrattiAREAS!D8</f>
        <v>11056</v>
      </c>
      <c r="D8" s="7">
        <f>+datiEstrattiAREAS!E8</f>
        <v>2404</v>
      </c>
      <c r="E8" s="8">
        <f t="shared" ref="E8:E22" si="0">D8/C8*100</f>
        <v>21.743849493487698</v>
      </c>
      <c r="F8" s="8">
        <f t="shared" ref="F8:F22" si="1">(C8-D8)/C8*100</f>
        <v>78.256150506512299</v>
      </c>
    </row>
    <row r="9" spans="1:6">
      <c r="A9" s="7" t="s">
        <v>15</v>
      </c>
      <c r="B9" s="7">
        <f>datiEstrattiAREAS!C7+datiEstrattiAREAS!C9+datiEstrattiAREAS!C10+datiEstrattiAREAS!C2</f>
        <v>1825.87</v>
      </c>
      <c r="C9" s="7">
        <f>datiEstrattiAREAS!D7+datiEstrattiAREAS!D9+datiEstrattiAREAS!D10+datiEstrattiAREAS!D2</f>
        <v>56602</v>
      </c>
      <c r="D9" s="7">
        <f>datiEstrattiAREAS!E7+datiEstrattiAREAS!E9+datiEstrattiAREAS!E10+datiEstrattiAREAS!E2</f>
        <v>12174</v>
      </c>
      <c r="E9" s="8">
        <f t="shared" si="0"/>
        <v>21.50807391964948</v>
      </c>
      <c r="F9" s="8">
        <f t="shared" si="1"/>
        <v>78.49192608035051</v>
      </c>
    </row>
    <row r="10" spans="1:6">
      <c r="A10" s="7" t="s">
        <v>16</v>
      </c>
      <c r="B10" s="7">
        <f>datiEstrattiAREAS!C11</f>
        <v>61</v>
      </c>
      <c r="C10" s="7">
        <f>datiEstrattiAREAS!D11</f>
        <v>1891</v>
      </c>
      <c r="D10" s="7">
        <f>datiEstrattiAREAS!E11</f>
        <v>353</v>
      </c>
      <c r="E10" s="8">
        <f t="shared" si="0"/>
        <v>18.66737176097303</v>
      </c>
      <c r="F10" s="8">
        <f t="shared" si="1"/>
        <v>81.332628239026974</v>
      </c>
    </row>
    <row r="11" spans="1:6">
      <c r="A11" s="7" t="s">
        <v>17</v>
      </c>
      <c r="B11" s="7">
        <f>datiEstrattiAREAS!C12</f>
        <v>56</v>
      </c>
      <c r="C11" s="7">
        <f>datiEstrattiAREAS!D12</f>
        <v>1736</v>
      </c>
      <c r="D11" s="7">
        <f>datiEstrattiAREAS!E12</f>
        <v>406</v>
      </c>
      <c r="E11" s="8">
        <f t="shared" si="0"/>
        <v>23.387096774193548</v>
      </c>
      <c r="F11" s="8">
        <f t="shared" si="1"/>
        <v>76.612903225806448</v>
      </c>
    </row>
    <row r="12" spans="1:6">
      <c r="A12" s="7" t="s">
        <v>18</v>
      </c>
      <c r="B12" s="7">
        <f>datiEstrattiAREAS!C13</f>
        <v>67</v>
      </c>
      <c r="C12" s="7">
        <f>datiEstrattiAREAS!D13</f>
        <v>2077</v>
      </c>
      <c r="D12" s="7">
        <f>datiEstrattiAREAS!E13</f>
        <v>419</v>
      </c>
      <c r="E12" s="8">
        <f t="shared" si="0"/>
        <v>20.173326913818006</v>
      </c>
      <c r="F12" s="8">
        <f t="shared" si="1"/>
        <v>79.826673086181998</v>
      </c>
    </row>
    <row r="13" spans="1:6">
      <c r="A13" s="7" t="s">
        <v>19</v>
      </c>
      <c r="B13" s="7">
        <f>datiEstrattiAREAS!C14</f>
        <v>89</v>
      </c>
      <c r="C13" s="7">
        <f>datiEstrattiAREAS!D14</f>
        <v>2759</v>
      </c>
      <c r="D13" s="7">
        <f>datiEstrattiAREAS!E14</f>
        <v>444</v>
      </c>
      <c r="E13" s="8">
        <f t="shared" si="0"/>
        <v>16.092787241754259</v>
      </c>
      <c r="F13" s="8">
        <f t="shared" si="1"/>
        <v>83.907212758245748</v>
      </c>
    </row>
    <row r="14" spans="1:6">
      <c r="A14" s="7" t="s">
        <v>20</v>
      </c>
      <c r="B14" s="7">
        <f>datiEstrattiAREAS!C15</f>
        <v>43</v>
      </c>
      <c r="C14" s="7">
        <f>datiEstrattiAREAS!D15</f>
        <v>1333</v>
      </c>
      <c r="D14" s="7">
        <f>datiEstrattiAREAS!E15</f>
        <v>247</v>
      </c>
      <c r="E14" s="8">
        <f t="shared" si="0"/>
        <v>18.529632408102024</v>
      </c>
      <c r="F14" s="8">
        <f t="shared" si="1"/>
        <v>81.470367591897968</v>
      </c>
    </row>
    <row r="15" spans="1:6">
      <c r="A15" s="7" t="s">
        <v>21</v>
      </c>
      <c r="B15" s="7">
        <f>+datiEstrattiAREAS!C16+datiEstrattiAREAS!C21</f>
        <v>62</v>
      </c>
      <c r="C15" s="7">
        <f>+datiEstrattiAREAS!D16+datiEstrattiAREAS!D21</f>
        <v>1922</v>
      </c>
      <c r="D15" s="7">
        <f>+datiEstrattiAREAS!E16+datiEstrattiAREAS!E21</f>
        <v>329</v>
      </c>
      <c r="E15" s="8">
        <f t="shared" si="0"/>
        <v>17.117585848074924</v>
      </c>
      <c r="F15" s="8">
        <f t="shared" si="1"/>
        <v>82.882414151925076</v>
      </c>
    </row>
    <row r="16" spans="1:6">
      <c r="A16" s="7" t="s">
        <v>22</v>
      </c>
      <c r="B16" s="7">
        <f>datiEstrattiAREAS!C17</f>
        <v>55</v>
      </c>
      <c r="C16" s="7">
        <f>datiEstrattiAREAS!D17</f>
        <v>1705</v>
      </c>
      <c r="D16" s="7">
        <f>datiEstrattiAREAS!E17</f>
        <v>205</v>
      </c>
      <c r="E16" s="8">
        <f t="shared" si="0"/>
        <v>12.023460410557185</v>
      </c>
      <c r="F16" s="8">
        <f t="shared" si="1"/>
        <v>87.976539589442808</v>
      </c>
    </row>
    <row r="17" spans="1:6">
      <c r="A17" s="7" t="s">
        <v>23</v>
      </c>
      <c r="B17" s="7">
        <f>datiEstrattiAREAS!C19</f>
        <v>56</v>
      </c>
      <c r="C17" s="7">
        <f>datiEstrattiAREAS!D19</f>
        <v>1736</v>
      </c>
      <c r="D17" s="7">
        <f>datiEstrattiAREAS!E19</f>
        <v>230</v>
      </c>
      <c r="E17" s="8">
        <f t="shared" si="0"/>
        <v>13.248847926267281</v>
      </c>
      <c r="F17" s="8">
        <f t="shared" si="1"/>
        <v>86.751152073732712</v>
      </c>
    </row>
    <row r="18" spans="1:6">
      <c r="A18" s="7" t="s">
        <v>24</v>
      </c>
      <c r="B18" s="7">
        <f>datiEstrattiAREAS!C23+datiEstrattiAREAS!C18</f>
        <v>147</v>
      </c>
      <c r="C18" s="7">
        <f>datiEstrattiAREAS!D23+datiEstrattiAREAS!D18</f>
        <v>4557</v>
      </c>
      <c r="D18" s="7">
        <f>datiEstrattiAREAS!E23+datiEstrattiAREAS!E18</f>
        <v>797</v>
      </c>
      <c r="E18" s="8">
        <f t="shared" si="0"/>
        <v>17.489576475751591</v>
      </c>
      <c r="F18" s="8">
        <f t="shared" si="1"/>
        <v>82.510423524248409</v>
      </c>
    </row>
    <row r="19" spans="1:6">
      <c r="A19" s="7" t="s">
        <v>25</v>
      </c>
      <c r="B19" s="7">
        <f>datiEstrattiAREAS!C24</f>
        <v>256.49</v>
      </c>
      <c r="C19" s="7">
        <f>datiEstrattiAREAS!D24</f>
        <v>7951.19</v>
      </c>
      <c r="D19" s="7">
        <f>datiEstrattiAREAS!E24</f>
        <v>1047.69</v>
      </c>
      <c r="E19" s="8">
        <f t="shared" si="0"/>
        <v>13.176518231862151</v>
      </c>
      <c r="F19" s="8">
        <f t="shared" si="1"/>
        <v>86.823481768137853</v>
      </c>
    </row>
    <row r="20" spans="1:6">
      <c r="A20" s="7" t="s">
        <v>59</v>
      </c>
      <c r="B20" s="7">
        <f>datiEstrattiAREAS!C26</f>
        <v>166.57</v>
      </c>
      <c r="C20" s="7">
        <f>datiEstrattiAREAS!D26</f>
        <v>5163.8100000000004</v>
      </c>
      <c r="D20" s="7">
        <f>datiEstrattiAREAS!E26</f>
        <v>589.30999999999995</v>
      </c>
      <c r="E20" s="8">
        <f>D20/C20*100</f>
        <v>11.412309902959247</v>
      </c>
      <c r="F20" s="8">
        <f t="shared" si="1"/>
        <v>88.587690097040735</v>
      </c>
    </row>
    <row r="21" spans="1:6">
      <c r="A21" s="7" t="s">
        <v>26</v>
      </c>
      <c r="B21" s="7">
        <f>datiEstrattiAREAS!C25</f>
        <v>117</v>
      </c>
      <c r="C21" s="7">
        <f>datiEstrattiAREAS!D25</f>
        <v>3627</v>
      </c>
      <c r="D21" s="7">
        <f>datiEstrattiAREAS!E25</f>
        <v>592</v>
      </c>
      <c r="E21" s="8">
        <f t="shared" si="0"/>
        <v>16.322029225255033</v>
      </c>
      <c r="F21" s="8">
        <f t="shared" si="1"/>
        <v>83.677970774744963</v>
      </c>
    </row>
    <row r="22" spans="1:6">
      <c r="A22" s="7" t="s">
        <v>27</v>
      </c>
      <c r="B22" s="7">
        <f>datiEstrattiAREAS!C20+datiEstrattiAREAS!C22</f>
        <v>198</v>
      </c>
      <c r="C22" s="7">
        <f>datiEstrattiAREAS!D20+datiEstrattiAREAS!D22</f>
        <v>6138</v>
      </c>
      <c r="D22" s="7">
        <f>datiEstrattiAREAS!E20+datiEstrattiAREAS!E22</f>
        <v>1114</v>
      </c>
      <c r="E22" s="8">
        <f t="shared" si="0"/>
        <v>18.149234278266533</v>
      </c>
      <c r="F22" s="8">
        <f t="shared" si="1"/>
        <v>81.850765721733467</v>
      </c>
    </row>
    <row r="24" spans="1:6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2015-09-25T10:12:07Z</cp:lastPrinted>
  <dcterms:created xsi:type="dcterms:W3CDTF">2013-05-20T09:10:25Z</dcterms:created>
  <dcterms:modified xsi:type="dcterms:W3CDTF">2015-09-25T10:12:14Z</dcterms:modified>
</cp:coreProperties>
</file>